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15" windowWidth="2073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L184" i="1" l="1"/>
  <c r="J184" i="1"/>
  <c r="I184" i="1"/>
  <c r="H184" i="1"/>
  <c r="G184" i="1"/>
  <c r="F184" i="1"/>
  <c r="L146" i="1"/>
  <c r="J146" i="1"/>
  <c r="I146" i="1"/>
  <c r="H146" i="1"/>
  <c r="G146" i="1"/>
  <c r="F146" i="1"/>
  <c r="L13" i="1"/>
  <c r="J13" i="1"/>
  <c r="I13" i="1"/>
  <c r="H13" i="1"/>
  <c r="G13" i="1"/>
  <c r="F13" i="1"/>
  <c r="L51" i="1"/>
  <c r="J51" i="1"/>
  <c r="I51" i="1"/>
  <c r="H51" i="1"/>
  <c r="G51" i="1"/>
  <c r="F51" i="1"/>
  <c r="L108" i="1" l="1"/>
  <c r="J108" i="1"/>
  <c r="I108" i="1"/>
  <c r="H108" i="1"/>
  <c r="G108" i="1"/>
  <c r="F108" i="1"/>
  <c r="L127" i="1"/>
  <c r="J127" i="1"/>
  <c r="I127" i="1"/>
  <c r="H127" i="1"/>
  <c r="G127" i="1"/>
  <c r="F127" i="1"/>
  <c r="L32" i="1"/>
  <c r="J32" i="1"/>
  <c r="I32" i="1"/>
  <c r="H32" i="1"/>
  <c r="G32" i="1"/>
  <c r="F32" i="1"/>
  <c r="B195" i="1" l="1"/>
  <c r="A195" i="1"/>
  <c r="L194" i="1"/>
  <c r="J194" i="1"/>
  <c r="I194" i="1"/>
  <c r="H194" i="1"/>
  <c r="G194" i="1"/>
  <c r="F194" i="1"/>
  <c r="B185" i="1"/>
  <c r="A185" i="1"/>
  <c r="L195" i="1"/>
  <c r="J195" i="1"/>
  <c r="I195" i="1"/>
  <c r="H195" i="1"/>
  <c r="G195" i="1"/>
  <c r="F195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57" i="1"/>
  <c r="J157" i="1"/>
  <c r="I157" i="1"/>
  <c r="H157" i="1"/>
  <c r="G157" i="1"/>
  <c r="F157" i="1"/>
  <c r="B138" i="1"/>
  <c r="A138" i="1"/>
  <c r="L137" i="1"/>
  <c r="J137" i="1"/>
  <c r="I137" i="1"/>
  <c r="H137" i="1"/>
  <c r="G137" i="1"/>
  <c r="F137" i="1"/>
  <c r="B128" i="1"/>
  <c r="A128" i="1"/>
  <c r="L138" i="1"/>
  <c r="J138" i="1"/>
  <c r="I138" i="1"/>
  <c r="H138" i="1"/>
  <c r="G138" i="1"/>
  <c r="F138" i="1"/>
  <c r="B119" i="1"/>
  <c r="A119" i="1"/>
  <c r="L118" i="1"/>
  <c r="J118" i="1"/>
  <c r="I118" i="1"/>
  <c r="H118" i="1"/>
  <c r="G118" i="1"/>
  <c r="F118" i="1"/>
  <c r="B109" i="1"/>
  <c r="A109" i="1"/>
  <c r="L119" i="1"/>
  <c r="J119" i="1"/>
  <c r="I119" i="1"/>
  <c r="H119" i="1"/>
  <c r="G119" i="1"/>
  <c r="F119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62" i="1"/>
  <c r="J62" i="1"/>
  <c r="I62" i="1"/>
  <c r="H62" i="1"/>
  <c r="G62" i="1"/>
  <c r="F62" i="1"/>
  <c r="B43" i="1"/>
  <c r="A43" i="1"/>
  <c r="L42" i="1"/>
  <c r="J42" i="1"/>
  <c r="I42" i="1"/>
  <c r="H42" i="1"/>
  <c r="G42" i="1"/>
  <c r="F42" i="1"/>
  <c r="B33" i="1"/>
  <c r="A33" i="1"/>
  <c r="L43" i="1"/>
  <c r="J43" i="1"/>
  <c r="I43" i="1"/>
  <c r="H43" i="1"/>
  <c r="G43" i="1"/>
  <c r="F43" i="1"/>
  <c r="B24" i="1"/>
  <c r="A24" i="1"/>
  <c r="L23" i="1"/>
  <c r="J23" i="1"/>
  <c r="I23" i="1"/>
  <c r="H23" i="1"/>
  <c r="G23" i="1"/>
  <c r="F23" i="1"/>
  <c r="B14" i="1"/>
  <c r="A14" i="1"/>
  <c r="L24" i="1"/>
  <c r="J24" i="1"/>
  <c r="I24" i="1"/>
  <c r="H24" i="1"/>
  <c r="G24" i="1"/>
  <c r="F24" i="1"/>
  <c r="L196" i="1" l="1"/>
  <c r="J196" i="1"/>
  <c r="I196" i="1"/>
  <c r="H196" i="1"/>
  <c r="G196" i="1"/>
  <c r="F196" i="1"/>
</calcChain>
</file>

<file path=xl/sharedStrings.xml><?xml version="1.0" encoding="utf-8"?>
<sst xmlns="http://schemas.openxmlformats.org/spreadsheetml/2006/main" count="291" uniqueCount="100">
  <si>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</si>
  <si>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</si>
  <si>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</si>
  <si>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</si>
  <si>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</si>
  <si>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</si>
  <si>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</si>
  <si>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</si>
  <si>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</si>
  <si>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</si>
  <si>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</si>
  <si>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</si>
  <si>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</si>
  <si>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</si>
  <si>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</si>
  <si>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</si>
  <si>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</si>
  <si>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</si>
  <si>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</si>
  <si>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</si>
  <si>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</si>
  <si>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</si>
  <si>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</si>
  <si>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</si>
  <si>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</si>
  <si>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</si>
  <si>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</si>
  <si>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</si>
  <si>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</si>
  <si>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</si>
  <si>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</si>
  <si>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</si>
  <si>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</si>
  <si>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</si>
  <si>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</si>
  <si>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</si>
  <si>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</si>
  <si>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</si>
  <si>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</si>
  <si>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муниципальное бюджетное общеобразовательное учреждение Ускюльская средняя общеобразовательная школа Татарского района</t>
  </si>
  <si>
    <t>Картофельное пюре</t>
  </si>
  <si>
    <t>Кофейный напиток с молоком</t>
  </si>
  <si>
    <t>54-11г</t>
  </si>
  <si>
    <t>54-23гн</t>
  </si>
  <si>
    <t>пром</t>
  </si>
  <si>
    <t>Запеканка из творога</t>
  </si>
  <si>
    <t>Чай с лимоном и сахаром</t>
  </si>
  <si>
    <t>Пшеничный, ржано-пшеничный</t>
  </si>
  <si>
    <t>Салат из моркови и яблок</t>
  </si>
  <si>
    <t xml:space="preserve"> Макароны отварные</t>
  </si>
  <si>
    <t>Котлеты из говядины, соус красный основной</t>
  </si>
  <si>
    <t>Чай с сахаром</t>
  </si>
  <si>
    <t>Ржано-пшеничный</t>
  </si>
  <si>
    <t>54-1г</t>
  </si>
  <si>
    <t>54-4м, 54-3соус</t>
  </si>
  <si>
    <t>54-2гн</t>
  </si>
  <si>
    <t>Пром.</t>
  </si>
  <si>
    <t>Рыба тушеная в томате с овощами (минтай)</t>
  </si>
  <si>
    <t>54-11р</t>
  </si>
  <si>
    <t>54-1т</t>
  </si>
  <si>
    <t>54-3гн</t>
  </si>
  <si>
    <t>Плов с курицей</t>
  </si>
  <si>
    <t>Какао с молоком</t>
  </si>
  <si>
    <t>Салат из свеклы отварной</t>
  </si>
  <si>
    <t>54-12м</t>
  </si>
  <si>
    <t>54-21гн</t>
  </si>
  <si>
    <t>54-13з</t>
  </si>
  <si>
    <t>Каша жидкая молочная рисовая</t>
  </si>
  <si>
    <t>Сыр твердых сортов в нарезке, масло сливочное (порциями), батон простой</t>
  </si>
  <si>
    <t>54-25к</t>
  </si>
  <si>
    <t>54-1з, 53-19з</t>
  </si>
  <si>
    <t>Омлет натуральный</t>
  </si>
  <si>
    <t>54-1о</t>
  </si>
  <si>
    <t>Яблоко</t>
  </si>
  <si>
    <t>Печень говяжья по-строгановски</t>
  </si>
  <si>
    <t>54-18м</t>
  </si>
  <si>
    <t>Рагу из курицы</t>
  </si>
  <si>
    <t>Сок персиковый</t>
  </si>
  <si>
    <t>Батон простой, повидло яблочное</t>
  </si>
  <si>
    <t>54-22м</t>
  </si>
  <si>
    <t>Каша гречневая рассыпчатая</t>
  </si>
  <si>
    <t>Курица тушеная с морковью</t>
  </si>
  <si>
    <t>54-4г</t>
  </si>
  <si>
    <t>54-25м</t>
  </si>
  <si>
    <t>2 гор. блюдо</t>
  </si>
  <si>
    <t>2 гор.блюдо</t>
  </si>
  <si>
    <t>Пшеничный</t>
  </si>
  <si>
    <t>2 гор. Блюдо</t>
  </si>
  <si>
    <t>Салат из белокочанной капусты с морковью</t>
  </si>
  <si>
    <t>54-8з</t>
  </si>
  <si>
    <t>Пшеничный,ржано-пшеничный</t>
  </si>
  <si>
    <t>Снежок 2,5%</t>
  </si>
  <si>
    <t>Йогурт 2,5%</t>
  </si>
  <si>
    <t>Чай без сахара</t>
  </si>
  <si>
    <t>54-1гн</t>
  </si>
  <si>
    <t>2 закуска</t>
  </si>
  <si>
    <t>И. о. директора</t>
  </si>
  <si>
    <t>Иматова Н. В.</t>
  </si>
  <si>
    <t>Котлета из курицы</t>
  </si>
  <si>
    <t xml:space="preserve">54-5м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</si>
</sst>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7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7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3" borderId="2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15" xfId="0" applyFont="1" applyFill="1" applyBorder="1" applyAlignment="1" applyProtection="1">
      <alignment horizontal="center" vertical="top" wrapText="1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7" fillId="2" borderId="17" xfId="0" applyFont="1" applyFill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0" fontId="5" fillId="2" borderId="2" xfId="0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2" fontId="7" fillId="2" borderId="2" xfId="0" applyNumberFormat="1" applyFont="1" applyFill="1" applyBorder="1" applyAlignment="1" applyProtection="1">
      <alignment horizontal="center" vertical="top" wrapText="1"/>
      <protection locked="0"/>
    </xf>
    <xf numFmtId="2" fontId="7" fillId="0" borderId="2" xfId="0" applyNumberFormat="1" applyFont="1" applyBorder="1" applyAlignment="1">
      <alignment horizontal="center" vertical="top" wrapText="1"/>
    </xf>
    <xf numFmtId="2" fontId="7" fillId="3" borderId="3" xfId="0" applyNumberFormat="1" applyFont="1" applyFill="1" applyBorder="1" applyAlignment="1">
      <alignment horizontal="center" vertical="top" wrapText="1"/>
    </xf>
    <xf numFmtId="2" fontId="7" fillId="0" borderId="10" xfId="0" applyNumberFormat="1" applyFont="1" applyBorder="1" applyAlignment="1">
      <alignment horizontal="center"/>
    </xf>
    <xf numFmtId="0" fontId="1" fillId="2" borderId="3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2" fontId="7" fillId="2" borderId="1" xfId="0" applyNumberFormat="1" applyFont="1" applyFill="1" applyBorder="1" applyAlignment="1" applyProtection="1">
      <alignment horizontal="center" vertical="top" wrapText="1"/>
      <protection locked="0"/>
    </xf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  <xf numFmtId="0" fontId="11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38" activePane="bottomRight" state="frozen"/>
      <selection pane="topRight" activeCell="E1" sqref="E1"/>
      <selection pane="bottomLeft" activeCell="A6" sqref="A6"/>
      <selection pane="bottomRight" activeCell="P143" sqref="P14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3" t="s">
        <v>39</v>
      </c>
      <c r="D1" s="64"/>
      <c r="E1" s="64"/>
      <c r="F1" s="12" t="s">
        <v>16</v>
      </c>
      <c r="G1" s="2" t="s">
        <v>17</v>
      </c>
      <c r="H1" s="65" t="s">
        <v>96</v>
      </c>
      <c r="I1" s="65"/>
      <c r="J1" s="65"/>
      <c r="K1" s="65"/>
    </row>
    <row r="2" spans="1:12" ht="18" x14ac:dyDescent="0.2">
      <c r="A2" s="35" t="s">
        <v>6</v>
      </c>
      <c r="C2" s="2"/>
      <c r="G2" s="2" t="s">
        <v>18</v>
      </c>
      <c r="H2" s="65" t="s">
        <v>97</v>
      </c>
      <c r="I2" s="65"/>
      <c r="J2" s="65"/>
      <c r="K2" s="6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26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49</v>
      </c>
      <c r="F6" s="40">
        <v>150</v>
      </c>
      <c r="G6" s="40">
        <v>5</v>
      </c>
      <c r="H6" s="40">
        <v>5</v>
      </c>
      <c r="I6" s="40">
        <v>33</v>
      </c>
      <c r="J6" s="40">
        <v>197</v>
      </c>
      <c r="K6" s="41" t="s">
        <v>53</v>
      </c>
      <c r="L6" s="40">
        <v>7.65</v>
      </c>
    </row>
    <row r="7" spans="1:12" ht="25.5" x14ac:dyDescent="0.25">
      <c r="A7" s="23"/>
      <c r="B7" s="15"/>
      <c r="C7" s="11"/>
      <c r="D7" s="6" t="s">
        <v>84</v>
      </c>
      <c r="E7" s="42" t="s">
        <v>50</v>
      </c>
      <c r="F7" s="43">
        <v>105</v>
      </c>
      <c r="G7" s="43">
        <v>15</v>
      </c>
      <c r="H7" s="43">
        <v>14</v>
      </c>
      <c r="I7" s="43">
        <v>15</v>
      </c>
      <c r="J7" s="43">
        <v>242</v>
      </c>
      <c r="K7" s="44" t="s">
        <v>54</v>
      </c>
      <c r="L7" s="43">
        <v>38.659999999999997</v>
      </c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180</v>
      </c>
      <c r="G8" s="43">
        <v>0</v>
      </c>
      <c r="H8" s="43">
        <v>0</v>
      </c>
      <c r="I8" s="43">
        <v>6</v>
      </c>
      <c r="J8" s="43">
        <v>25</v>
      </c>
      <c r="K8" s="44" t="s">
        <v>60</v>
      </c>
      <c r="L8" s="43">
        <v>3.48</v>
      </c>
    </row>
    <row r="9" spans="1:12" ht="15" x14ac:dyDescent="0.25">
      <c r="A9" s="23"/>
      <c r="B9" s="15"/>
      <c r="C9" s="11"/>
      <c r="D9" s="7" t="s">
        <v>23</v>
      </c>
      <c r="E9" s="42" t="s">
        <v>47</v>
      </c>
      <c r="F9" s="43">
        <v>60</v>
      </c>
      <c r="G9" s="43">
        <v>4</v>
      </c>
      <c r="H9" s="43">
        <v>1</v>
      </c>
      <c r="I9" s="43">
        <v>26</v>
      </c>
      <c r="J9" s="43">
        <v>129</v>
      </c>
      <c r="K9" s="44" t="s">
        <v>56</v>
      </c>
      <c r="L9" s="56">
        <v>4.2</v>
      </c>
    </row>
    <row r="10" spans="1:12" ht="15" x14ac:dyDescent="0.25">
      <c r="A10" s="23"/>
      <c r="B10" s="15"/>
      <c r="C10" s="11"/>
      <c r="D10" s="7" t="s">
        <v>24</v>
      </c>
      <c r="E10" s="42" t="s">
        <v>73</v>
      </c>
      <c r="F10" s="43">
        <v>135</v>
      </c>
      <c r="G10" s="43">
        <v>0</v>
      </c>
      <c r="H10" s="43">
        <v>0</v>
      </c>
      <c r="I10" s="43">
        <v>13</v>
      </c>
      <c r="J10" s="43">
        <v>60</v>
      </c>
      <c r="K10" s="44" t="s">
        <v>56</v>
      </c>
      <c r="L10" s="43">
        <v>25.65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630</v>
      </c>
      <c r="G13" s="19">
        <f t="shared" ref="G13:L13" si="0">SUM(G6:G12)</f>
        <v>24</v>
      </c>
      <c r="H13" s="19">
        <f t="shared" si="0"/>
        <v>20</v>
      </c>
      <c r="I13" s="19">
        <f t="shared" si="0"/>
        <v>93</v>
      </c>
      <c r="J13" s="19">
        <f t="shared" si="0"/>
        <v>653</v>
      </c>
      <c r="K13" s="25"/>
      <c r="L13" s="19">
        <f t="shared" si="0"/>
        <v>79.639999999999986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6" t="s">
        <v>4</v>
      </c>
      <c r="D24" s="67"/>
      <c r="E24" s="31"/>
      <c r="F24" s="32">
        <f>F13+F23</f>
        <v>630</v>
      </c>
      <c r="G24" s="32">
        <f t="shared" ref="G24:J24" si="3">G13+G23</f>
        <v>24</v>
      </c>
      <c r="H24" s="32">
        <f t="shared" si="3"/>
        <v>20</v>
      </c>
      <c r="I24" s="32">
        <f t="shared" si="3"/>
        <v>93</v>
      </c>
      <c r="J24" s="32">
        <f t="shared" si="3"/>
        <v>653</v>
      </c>
      <c r="K24" s="32"/>
      <c r="L24" s="32">
        <f t="shared" ref="L24" si="4">L13+L23</f>
        <v>79.639999999999986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45</v>
      </c>
      <c r="F25" s="40">
        <v>150</v>
      </c>
      <c r="G25" s="40">
        <v>29</v>
      </c>
      <c r="H25" s="40">
        <v>10</v>
      </c>
      <c r="I25" s="40">
        <v>22</v>
      </c>
      <c r="J25" s="40">
        <v>304</v>
      </c>
      <c r="K25" s="41" t="s">
        <v>59</v>
      </c>
      <c r="L25" s="40">
        <v>49.68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93</v>
      </c>
      <c r="F27" s="43">
        <v>180</v>
      </c>
      <c r="G27" s="43">
        <v>0</v>
      </c>
      <c r="H27" s="43">
        <v>0</v>
      </c>
      <c r="I27" s="43">
        <v>0</v>
      </c>
      <c r="J27" s="43">
        <v>1</v>
      </c>
      <c r="K27" s="44" t="s">
        <v>94</v>
      </c>
      <c r="L27" s="43">
        <v>0.87</v>
      </c>
    </row>
    <row r="28" spans="1:12" ht="15" x14ac:dyDescent="0.25">
      <c r="A28" s="14"/>
      <c r="B28" s="15"/>
      <c r="C28" s="11"/>
      <c r="D28" s="7" t="s">
        <v>23</v>
      </c>
      <c r="E28" s="42" t="s">
        <v>52</v>
      </c>
      <c r="F28" s="43">
        <v>40</v>
      </c>
      <c r="G28" s="43">
        <v>3</v>
      </c>
      <c r="H28" s="43">
        <v>1</v>
      </c>
      <c r="I28" s="43">
        <v>16</v>
      </c>
      <c r="J28" s="43">
        <v>78</v>
      </c>
      <c r="K28" s="44" t="s">
        <v>56</v>
      </c>
      <c r="L28" s="43">
        <v>2.88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55" t="s">
        <v>26</v>
      </c>
      <c r="E30" s="42" t="s">
        <v>48</v>
      </c>
      <c r="F30" s="43">
        <v>100</v>
      </c>
      <c r="G30" s="43">
        <v>1</v>
      </c>
      <c r="H30" s="43">
        <v>10</v>
      </c>
      <c r="I30" s="43">
        <v>7</v>
      </c>
      <c r="J30" s="43">
        <v>123</v>
      </c>
      <c r="K30" s="44" t="s">
        <v>89</v>
      </c>
      <c r="L30" s="43">
        <v>13.33</v>
      </c>
    </row>
    <row r="31" spans="1:12" ht="15" x14ac:dyDescent="0.25">
      <c r="A31" s="14"/>
      <c r="B31" s="15"/>
      <c r="C31" s="11"/>
      <c r="D31" s="55" t="s">
        <v>95</v>
      </c>
      <c r="E31" s="42" t="s">
        <v>78</v>
      </c>
      <c r="F31" s="43">
        <v>60</v>
      </c>
      <c r="G31" s="43">
        <v>2</v>
      </c>
      <c r="H31" s="43">
        <v>0</v>
      </c>
      <c r="I31" s="43">
        <v>32</v>
      </c>
      <c r="J31" s="43">
        <v>147</v>
      </c>
      <c r="K31" s="44" t="s">
        <v>44</v>
      </c>
      <c r="L31" s="43">
        <v>12.27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530</v>
      </c>
      <c r="G32" s="19">
        <f t="shared" ref="G32:J32" si="5">SUM(G25:G31)</f>
        <v>35</v>
      </c>
      <c r="H32" s="19">
        <f t="shared" si="5"/>
        <v>21</v>
      </c>
      <c r="I32" s="19">
        <f t="shared" si="5"/>
        <v>77</v>
      </c>
      <c r="J32" s="19">
        <f t="shared" si="5"/>
        <v>653</v>
      </c>
      <c r="K32" s="25"/>
      <c r="L32" s="19">
        <f t="shared" ref="L32" si="6">SUM(L25:L31)</f>
        <v>79.03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7">SUM(G33:G41)</f>
        <v>0</v>
      </c>
      <c r="H42" s="19">
        <f t="shared" ref="H42" si="8">SUM(H33:H41)</f>
        <v>0</v>
      </c>
      <c r="I42" s="19">
        <f t="shared" ref="I42" si="9">SUM(I33:I41)</f>
        <v>0</v>
      </c>
      <c r="J42" s="19">
        <f t="shared" ref="J42:L42" si="10">SUM(J33:J41)</f>
        <v>0</v>
      </c>
      <c r="K42" s="25"/>
      <c r="L42" s="19">
        <f t="shared" si="10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6" t="s">
        <v>4</v>
      </c>
      <c r="D43" s="67"/>
      <c r="E43" s="31"/>
      <c r="F43" s="32">
        <f>F32+F42</f>
        <v>530</v>
      </c>
      <c r="G43" s="32">
        <f t="shared" ref="G43" si="11">G32+G42</f>
        <v>35</v>
      </c>
      <c r="H43" s="32">
        <f t="shared" ref="H43" si="12">H32+H42</f>
        <v>21</v>
      </c>
      <c r="I43" s="32">
        <f t="shared" ref="I43" si="13">I32+I42</f>
        <v>77</v>
      </c>
      <c r="J43" s="32">
        <f t="shared" ref="J43:L43" si="14">J32+J42</f>
        <v>653</v>
      </c>
      <c r="K43" s="32"/>
      <c r="L43" s="32">
        <f t="shared" si="14"/>
        <v>79.03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80</v>
      </c>
      <c r="F44" s="40">
        <v>150</v>
      </c>
      <c r="G44" s="40">
        <v>8</v>
      </c>
      <c r="H44" s="40">
        <v>6</v>
      </c>
      <c r="I44" s="40">
        <v>36</v>
      </c>
      <c r="J44" s="40">
        <v>234</v>
      </c>
      <c r="K44" s="41" t="s">
        <v>82</v>
      </c>
      <c r="L44" s="40">
        <v>16.440000000000001</v>
      </c>
    </row>
    <row r="45" spans="1:12" ht="15.75" thickBot="1" x14ac:dyDescent="0.3">
      <c r="A45" s="23"/>
      <c r="B45" s="15"/>
      <c r="C45" s="11"/>
      <c r="D45" s="60" t="s">
        <v>85</v>
      </c>
      <c r="E45" s="42" t="s">
        <v>81</v>
      </c>
      <c r="F45" s="43">
        <v>100</v>
      </c>
      <c r="G45" s="43">
        <v>14</v>
      </c>
      <c r="H45" s="43">
        <v>6</v>
      </c>
      <c r="I45" s="43">
        <v>4</v>
      </c>
      <c r="J45" s="43">
        <v>126</v>
      </c>
      <c r="K45" s="44" t="s">
        <v>83</v>
      </c>
      <c r="L45" s="43">
        <v>36.65</v>
      </c>
    </row>
    <row r="46" spans="1:12" ht="15" x14ac:dyDescent="0.25">
      <c r="A46" s="23"/>
      <c r="B46" s="15"/>
      <c r="C46" s="11"/>
      <c r="D46" s="7" t="s">
        <v>22</v>
      </c>
      <c r="E46" s="42" t="s">
        <v>41</v>
      </c>
      <c r="F46" s="43">
        <v>180</v>
      </c>
      <c r="G46" s="43">
        <v>3</v>
      </c>
      <c r="H46" s="43">
        <v>3</v>
      </c>
      <c r="I46" s="43">
        <v>10</v>
      </c>
      <c r="J46" s="43">
        <v>77</v>
      </c>
      <c r="K46" s="44" t="s">
        <v>43</v>
      </c>
      <c r="L46" s="43">
        <v>9.42</v>
      </c>
    </row>
    <row r="47" spans="1:12" ht="15" x14ac:dyDescent="0.25">
      <c r="A47" s="23"/>
      <c r="B47" s="15"/>
      <c r="C47" s="11"/>
      <c r="D47" s="7" t="s">
        <v>23</v>
      </c>
      <c r="E47" s="42" t="s">
        <v>86</v>
      </c>
      <c r="F47" s="43">
        <v>60</v>
      </c>
      <c r="G47" s="43">
        <v>5</v>
      </c>
      <c r="H47" s="43">
        <v>0</v>
      </c>
      <c r="I47" s="43">
        <v>29</v>
      </c>
      <c r="J47" s="43">
        <v>140</v>
      </c>
      <c r="K47" s="44" t="s">
        <v>44</v>
      </c>
      <c r="L47" s="43">
        <v>4.08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1" t="s">
        <v>30</v>
      </c>
      <c r="E49" s="42" t="s">
        <v>91</v>
      </c>
      <c r="F49" s="43">
        <v>100</v>
      </c>
      <c r="G49" s="43">
        <v>2</v>
      </c>
      <c r="H49" s="43">
        <v>3</v>
      </c>
      <c r="I49" s="43">
        <v>11</v>
      </c>
      <c r="J49" s="43">
        <v>76</v>
      </c>
      <c r="K49" s="44" t="s">
        <v>56</v>
      </c>
      <c r="L49" s="43">
        <v>13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590</v>
      </c>
      <c r="G51" s="19">
        <f t="shared" ref="G51:J51" si="15">SUM(G44:G50)</f>
        <v>32</v>
      </c>
      <c r="H51" s="19">
        <f t="shared" si="15"/>
        <v>18</v>
      </c>
      <c r="I51" s="19">
        <f t="shared" si="15"/>
        <v>90</v>
      </c>
      <c r="J51" s="19">
        <f t="shared" si="15"/>
        <v>653</v>
      </c>
      <c r="K51" s="25"/>
      <c r="L51" s="19">
        <f t="shared" ref="L51" si="16">SUM(L44:L50)</f>
        <v>79.59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7">SUM(G52:G60)</f>
        <v>0</v>
      </c>
      <c r="H61" s="19">
        <f t="shared" ref="H61" si="18">SUM(H52:H60)</f>
        <v>0</v>
      </c>
      <c r="I61" s="19">
        <f t="shared" ref="I61" si="19">SUM(I52:I60)</f>
        <v>0</v>
      </c>
      <c r="J61" s="19">
        <f t="shared" ref="J61:L61" si="20">SUM(J52:J60)</f>
        <v>0</v>
      </c>
      <c r="K61" s="25"/>
      <c r="L61" s="19">
        <f t="shared" si="20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6" t="s">
        <v>4</v>
      </c>
      <c r="D62" s="67"/>
      <c r="E62" s="31"/>
      <c r="F62" s="32">
        <f>F51+F61</f>
        <v>590</v>
      </c>
      <c r="G62" s="32">
        <f t="shared" ref="G62" si="21">G51+G61</f>
        <v>32</v>
      </c>
      <c r="H62" s="32">
        <f t="shared" ref="H62" si="22">H51+H61</f>
        <v>18</v>
      </c>
      <c r="I62" s="32">
        <f t="shared" ref="I62" si="23">I51+I61</f>
        <v>90</v>
      </c>
      <c r="J62" s="32">
        <f t="shared" ref="J62:L62" si="24">J51+J61</f>
        <v>653</v>
      </c>
      <c r="K62" s="32"/>
      <c r="L62" s="32">
        <f t="shared" si="24"/>
        <v>79.59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40</v>
      </c>
      <c r="F63" s="40">
        <v>150</v>
      </c>
      <c r="G63" s="40">
        <v>3</v>
      </c>
      <c r="H63" s="40">
        <v>5</v>
      </c>
      <c r="I63" s="40">
        <v>20</v>
      </c>
      <c r="J63" s="40">
        <v>139</v>
      </c>
      <c r="K63" s="41" t="s">
        <v>42</v>
      </c>
      <c r="L63" s="40">
        <v>21.95</v>
      </c>
    </row>
    <row r="64" spans="1:12" ht="15" x14ac:dyDescent="0.25">
      <c r="A64" s="23"/>
      <c r="B64" s="15"/>
      <c r="C64" s="11"/>
      <c r="D64" s="6" t="s">
        <v>84</v>
      </c>
      <c r="E64" s="42" t="s">
        <v>57</v>
      </c>
      <c r="F64" s="43">
        <v>150</v>
      </c>
      <c r="G64" s="43">
        <v>21</v>
      </c>
      <c r="H64" s="43">
        <v>11</v>
      </c>
      <c r="I64" s="43">
        <v>9</v>
      </c>
      <c r="J64" s="43">
        <v>221</v>
      </c>
      <c r="K64" s="44" t="s">
        <v>58</v>
      </c>
      <c r="L64" s="43">
        <v>48.15</v>
      </c>
    </row>
    <row r="65" spans="1:12" ht="15" x14ac:dyDescent="0.25">
      <c r="A65" s="23"/>
      <c r="B65" s="15"/>
      <c r="C65" s="11"/>
      <c r="D65" s="7" t="s">
        <v>22</v>
      </c>
      <c r="E65" s="42" t="s">
        <v>46</v>
      </c>
      <c r="F65" s="43">
        <v>180</v>
      </c>
      <c r="G65" s="43">
        <v>0</v>
      </c>
      <c r="H65" s="43">
        <v>0</v>
      </c>
      <c r="I65" s="43">
        <v>6</v>
      </c>
      <c r="J65" s="43">
        <v>25</v>
      </c>
      <c r="K65" s="44" t="s">
        <v>60</v>
      </c>
      <c r="L65" s="43">
        <v>3.48</v>
      </c>
    </row>
    <row r="66" spans="1:12" ht="15" x14ac:dyDescent="0.25">
      <c r="A66" s="23"/>
      <c r="B66" s="15"/>
      <c r="C66" s="11"/>
      <c r="D66" s="7" t="s">
        <v>23</v>
      </c>
      <c r="E66" s="42" t="s">
        <v>47</v>
      </c>
      <c r="F66" s="43">
        <v>80</v>
      </c>
      <c r="G66" s="43">
        <v>6</v>
      </c>
      <c r="H66" s="43">
        <v>1</v>
      </c>
      <c r="I66" s="43">
        <v>36</v>
      </c>
      <c r="J66" s="43">
        <v>172</v>
      </c>
      <c r="K66" s="44" t="s">
        <v>56</v>
      </c>
      <c r="L66" s="56">
        <v>5.6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 t="shared" ref="G70" si="25">SUM(G63:G69)</f>
        <v>30</v>
      </c>
      <c r="H70" s="19">
        <f t="shared" ref="H70" si="26">SUM(H63:H69)</f>
        <v>17</v>
      </c>
      <c r="I70" s="19">
        <f t="shared" ref="I70" si="27">SUM(I63:I69)</f>
        <v>71</v>
      </c>
      <c r="J70" s="19">
        <f t="shared" ref="J70:L70" si="28">SUM(J63:J69)</f>
        <v>557</v>
      </c>
      <c r="K70" s="25"/>
      <c r="L70" s="19">
        <f t="shared" si="28"/>
        <v>79.179999999999993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29">SUM(G71:G79)</f>
        <v>0</v>
      </c>
      <c r="H80" s="19">
        <f t="shared" ref="H80" si="30">SUM(H71:H79)</f>
        <v>0</v>
      </c>
      <c r="I80" s="19">
        <f t="shared" ref="I80" si="31">SUM(I71:I79)</f>
        <v>0</v>
      </c>
      <c r="J80" s="19">
        <f t="shared" ref="J80:L80" si="32">SUM(J71:J79)</f>
        <v>0</v>
      </c>
      <c r="K80" s="25"/>
      <c r="L80" s="19">
        <f t="shared" si="32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6" t="s">
        <v>4</v>
      </c>
      <c r="D81" s="67"/>
      <c r="E81" s="31"/>
      <c r="F81" s="32">
        <f>F70+F80</f>
        <v>560</v>
      </c>
      <c r="G81" s="32">
        <f t="shared" ref="G81" si="33">G70+G80</f>
        <v>30</v>
      </c>
      <c r="H81" s="32">
        <f t="shared" ref="H81" si="34">H70+H80</f>
        <v>17</v>
      </c>
      <c r="I81" s="32">
        <f t="shared" ref="I81" si="35">I70+I80</f>
        <v>71</v>
      </c>
      <c r="J81" s="32">
        <f t="shared" ref="J81:L81" si="36">J70+J80</f>
        <v>557</v>
      </c>
      <c r="K81" s="32"/>
      <c r="L81" s="32">
        <f t="shared" si="36"/>
        <v>79.179999999999993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61</v>
      </c>
      <c r="F82" s="40">
        <v>200</v>
      </c>
      <c r="G82" s="40">
        <v>27</v>
      </c>
      <c r="H82" s="40">
        <v>8</v>
      </c>
      <c r="I82" s="40">
        <v>33</v>
      </c>
      <c r="J82" s="40">
        <v>315</v>
      </c>
      <c r="K82" s="41" t="s">
        <v>64</v>
      </c>
      <c r="L82" s="40">
        <v>54.11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62</v>
      </c>
      <c r="F84" s="43">
        <v>180</v>
      </c>
      <c r="G84" s="43">
        <v>4</v>
      </c>
      <c r="H84" s="43">
        <v>3</v>
      </c>
      <c r="I84" s="43">
        <v>11</v>
      </c>
      <c r="J84" s="43">
        <v>90</v>
      </c>
      <c r="K84" s="44" t="s">
        <v>65</v>
      </c>
      <c r="L84" s="43">
        <v>11.52</v>
      </c>
    </row>
    <row r="85" spans="1:12" ht="15" x14ac:dyDescent="0.25">
      <c r="A85" s="23"/>
      <c r="B85" s="15"/>
      <c r="C85" s="11"/>
      <c r="D85" s="7" t="s">
        <v>23</v>
      </c>
      <c r="E85" s="42" t="s">
        <v>47</v>
      </c>
      <c r="F85" s="43">
        <v>80</v>
      </c>
      <c r="G85" s="43">
        <v>6</v>
      </c>
      <c r="H85" s="43">
        <v>1</v>
      </c>
      <c r="I85" s="43">
        <v>36</v>
      </c>
      <c r="J85" s="43">
        <v>172</v>
      </c>
      <c r="K85" s="44" t="s">
        <v>56</v>
      </c>
      <c r="L85" s="56">
        <v>5.6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51" t="s">
        <v>26</v>
      </c>
      <c r="E87" s="42" t="s">
        <v>63</v>
      </c>
      <c r="F87" s="43">
        <v>80</v>
      </c>
      <c r="G87" s="43">
        <v>1</v>
      </c>
      <c r="H87" s="43">
        <v>4</v>
      </c>
      <c r="I87" s="43">
        <v>6</v>
      </c>
      <c r="J87" s="43">
        <v>61</v>
      </c>
      <c r="K87" s="44" t="s">
        <v>66</v>
      </c>
      <c r="L87" s="43">
        <v>8.07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37">SUM(G82:G88)</f>
        <v>38</v>
      </c>
      <c r="H89" s="19">
        <f t="shared" ref="H89" si="38">SUM(H82:H88)</f>
        <v>16</v>
      </c>
      <c r="I89" s="19">
        <f t="shared" ref="I89" si="39">SUM(I82:I88)</f>
        <v>86</v>
      </c>
      <c r="J89" s="19">
        <f t="shared" ref="J89:L89" si="40">SUM(J82:J88)</f>
        <v>638</v>
      </c>
      <c r="K89" s="25"/>
      <c r="L89" s="57">
        <f t="shared" si="40"/>
        <v>79.299999999999983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1">SUM(G90:G98)</f>
        <v>0</v>
      </c>
      <c r="H99" s="19">
        <f t="shared" ref="H99" si="42">SUM(H90:H98)</f>
        <v>0</v>
      </c>
      <c r="I99" s="19">
        <f t="shared" ref="I99" si="43">SUM(I90:I98)</f>
        <v>0</v>
      </c>
      <c r="J99" s="19">
        <f t="shared" ref="J99:L99" si="44">SUM(J90:J98)</f>
        <v>0</v>
      </c>
      <c r="K99" s="25"/>
      <c r="L99" s="19">
        <f t="shared" si="44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6" t="s">
        <v>4</v>
      </c>
      <c r="D100" s="67"/>
      <c r="E100" s="31"/>
      <c r="F100" s="32">
        <f>F89+F99</f>
        <v>540</v>
      </c>
      <c r="G100" s="32">
        <f t="shared" ref="G100" si="45">G89+G99</f>
        <v>38</v>
      </c>
      <c r="H100" s="32">
        <f t="shared" ref="H100" si="46">H89+H99</f>
        <v>16</v>
      </c>
      <c r="I100" s="32">
        <f t="shared" ref="I100" si="47">I89+I99</f>
        <v>86</v>
      </c>
      <c r="J100" s="32">
        <f t="shared" ref="J100:L100" si="48">J89+J99</f>
        <v>638</v>
      </c>
      <c r="K100" s="32"/>
      <c r="L100" s="58">
        <f t="shared" si="48"/>
        <v>79.299999999999983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49</v>
      </c>
      <c r="F101" s="40">
        <v>150</v>
      </c>
      <c r="G101" s="40">
        <v>5</v>
      </c>
      <c r="H101" s="40">
        <v>5</v>
      </c>
      <c r="I101" s="40">
        <v>33</v>
      </c>
      <c r="J101" s="40">
        <v>197</v>
      </c>
      <c r="K101" s="41" t="s">
        <v>53</v>
      </c>
      <c r="L101" s="40">
        <v>7.65</v>
      </c>
    </row>
    <row r="102" spans="1:12" ht="15.75" thickBot="1" x14ac:dyDescent="0.3">
      <c r="A102" s="23"/>
      <c r="B102" s="15"/>
      <c r="C102" s="11"/>
      <c r="D102" s="54" t="s">
        <v>84</v>
      </c>
      <c r="E102" s="42" t="s">
        <v>74</v>
      </c>
      <c r="F102" s="43">
        <v>100</v>
      </c>
      <c r="G102" s="43">
        <v>17</v>
      </c>
      <c r="H102" s="43">
        <v>16</v>
      </c>
      <c r="I102" s="43">
        <v>7</v>
      </c>
      <c r="J102" s="43">
        <v>237</v>
      </c>
      <c r="K102" s="44" t="s">
        <v>75</v>
      </c>
      <c r="L102" s="56">
        <v>42.4</v>
      </c>
    </row>
    <row r="103" spans="1:12" ht="15" x14ac:dyDescent="0.25">
      <c r="A103" s="23"/>
      <c r="B103" s="15"/>
      <c r="C103" s="11"/>
      <c r="D103" s="7" t="s">
        <v>22</v>
      </c>
      <c r="E103" s="42" t="s">
        <v>51</v>
      </c>
      <c r="F103" s="43">
        <v>180</v>
      </c>
      <c r="G103" s="43">
        <v>0</v>
      </c>
      <c r="H103" s="43">
        <v>0</v>
      </c>
      <c r="I103" s="43">
        <v>6</v>
      </c>
      <c r="J103" s="43">
        <v>24</v>
      </c>
      <c r="K103" s="44" t="s">
        <v>55</v>
      </c>
      <c r="L103" s="43">
        <v>1.42</v>
      </c>
    </row>
    <row r="104" spans="1:12" ht="15" x14ac:dyDescent="0.25">
      <c r="A104" s="23"/>
      <c r="B104" s="15"/>
      <c r="C104" s="11"/>
      <c r="D104" s="7" t="s">
        <v>23</v>
      </c>
      <c r="E104" s="42" t="s">
        <v>52</v>
      </c>
      <c r="F104" s="43">
        <v>40</v>
      </c>
      <c r="G104" s="43">
        <v>3</v>
      </c>
      <c r="H104" s="43">
        <v>1</v>
      </c>
      <c r="I104" s="43">
        <v>16</v>
      </c>
      <c r="J104" s="43">
        <v>78</v>
      </c>
      <c r="K104" s="44" t="s">
        <v>56</v>
      </c>
      <c r="L104" s="43">
        <v>2.88</v>
      </c>
    </row>
    <row r="105" spans="1:12" ht="15" x14ac:dyDescent="0.25">
      <c r="A105" s="23"/>
      <c r="B105" s="15"/>
      <c r="C105" s="11"/>
      <c r="D105" s="7" t="s">
        <v>24</v>
      </c>
      <c r="E105" s="42" t="s">
        <v>73</v>
      </c>
      <c r="F105" s="43">
        <v>135</v>
      </c>
      <c r="G105" s="43">
        <v>0</v>
      </c>
      <c r="H105" s="43">
        <v>0</v>
      </c>
      <c r="I105" s="43">
        <v>13</v>
      </c>
      <c r="J105" s="43">
        <v>60</v>
      </c>
      <c r="K105" s="44" t="s">
        <v>56</v>
      </c>
      <c r="L105" s="43">
        <v>25.65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605</v>
      </c>
      <c r="G108" s="19">
        <f t="shared" ref="G108:J108" si="49">SUM(G101:G107)</f>
        <v>25</v>
      </c>
      <c r="H108" s="19">
        <f t="shared" si="49"/>
        <v>22</v>
      </c>
      <c r="I108" s="19">
        <f t="shared" si="49"/>
        <v>75</v>
      </c>
      <c r="J108" s="19">
        <f t="shared" si="49"/>
        <v>596</v>
      </c>
      <c r="K108" s="25"/>
      <c r="L108" s="57">
        <f t="shared" ref="L108" si="50">SUM(L101:L107)</f>
        <v>80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1">SUM(G109:G117)</f>
        <v>0</v>
      </c>
      <c r="H118" s="19">
        <f t="shared" si="51"/>
        <v>0</v>
      </c>
      <c r="I118" s="19">
        <f t="shared" si="51"/>
        <v>0</v>
      </c>
      <c r="J118" s="19">
        <f t="shared" si="51"/>
        <v>0</v>
      </c>
      <c r="K118" s="25"/>
      <c r="L118" s="19">
        <f t="shared" ref="L118" si="52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6" t="s">
        <v>4</v>
      </c>
      <c r="D119" s="67"/>
      <c r="E119" s="31"/>
      <c r="F119" s="32">
        <f>F108+F118</f>
        <v>605</v>
      </c>
      <c r="G119" s="32">
        <f t="shared" ref="G119" si="53">G108+G118</f>
        <v>25</v>
      </c>
      <c r="H119" s="32">
        <f t="shared" ref="H119" si="54">H108+H118</f>
        <v>22</v>
      </c>
      <c r="I119" s="32">
        <f t="shared" ref="I119" si="55">I108+I118</f>
        <v>75</v>
      </c>
      <c r="J119" s="32">
        <f t="shared" ref="J119:L119" si="56">J108+J118</f>
        <v>596</v>
      </c>
      <c r="K119" s="32"/>
      <c r="L119" s="58">
        <f t="shared" si="56"/>
        <v>80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71</v>
      </c>
      <c r="F120" s="40">
        <v>150</v>
      </c>
      <c r="G120" s="40">
        <v>12</v>
      </c>
      <c r="H120" s="40">
        <v>18</v>
      </c>
      <c r="I120" s="40">
        <v>3</v>
      </c>
      <c r="J120" s="40">
        <v>225</v>
      </c>
      <c r="K120" s="41" t="s">
        <v>72</v>
      </c>
      <c r="L120" s="40">
        <v>49.95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62</v>
      </c>
      <c r="F122" s="43">
        <v>180</v>
      </c>
      <c r="G122" s="43">
        <v>4</v>
      </c>
      <c r="H122" s="43">
        <v>3</v>
      </c>
      <c r="I122" s="43">
        <v>11</v>
      </c>
      <c r="J122" s="43">
        <v>90</v>
      </c>
      <c r="K122" s="44" t="s">
        <v>65</v>
      </c>
      <c r="L122" s="43">
        <v>10.37</v>
      </c>
    </row>
    <row r="123" spans="1:12" ht="15" x14ac:dyDescent="0.25">
      <c r="A123" s="14"/>
      <c r="B123" s="15"/>
      <c r="C123" s="11"/>
      <c r="D123" s="7" t="s">
        <v>23</v>
      </c>
      <c r="E123" s="42" t="s">
        <v>47</v>
      </c>
      <c r="F123" s="43">
        <v>70</v>
      </c>
      <c r="G123" s="43">
        <v>5</v>
      </c>
      <c r="H123" s="43">
        <v>1</v>
      </c>
      <c r="I123" s="43">
        <v>31</v>
      </c>
      <c r="J123" s="43">
        <v>152</v>
      </c>
      <c r="K123" s="44" t="s">
        <v>56</v>
      </c>
      <c r="L123" s="43">
        <v>4.88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53" t="s">
        <v>26</v>
      </c>
      <c r="E125" s="42" t="s">
        <v>88</v>
      </c>
      <c r="F125" s="43">
        <v>100</v>
      </c>
      <c r="G125" s="43">
        <v>1</v>
      </c>
      <c r="H125" s="43">
        <v>10</v>
      </c>
      <c r="I125" s="43">
        <v>10</v>
      </c>
      <c r="J125" s="43">
        <v>136</v>
      </c>
      <c r="K125" s="44" t="s">
        <v>89</v>
      </c>
      <c r="L125" s="43">
        <v>13.82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L127" si="57">SUM(G120:G126)</f>
        <v>22</v>
      </c>
      <c r="H127" s="19">
        <f t="shared" si="57"/>
        <v>32</v>
      </c>
      <c r="I127" s="19">
        <f t="shared" si="57"/>
        <v>55</v>
      </c>
      <c r="J127" s="19">
        <f t="shared" si="57"/>
        <v>603</v>
      </c>
      <c r="K127" s="25"/>
      <c r="L127" s="19">
        <f t="shared" si="57"/>
        <v>79.02000000000001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58">SUM(G128:G136)</f>
        <v>0</v>
      </c>
      <c r="H137" s="19">
        <f t="shared" si="58"/>
        <v>0</v>
      </c>
      <c r="I137" s="19">
        <f t="shared" si="58"/>
        <v>0</v>
      </c>
      <c r="J137" s="19">
        <f t="shared" si="58"/>
        <v>0</v>
      </c>
      <c r="K137" s="25"/>
      <c r="L137" s="19">
        <f t="shared" ref="L137" si="59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6" t="s">
        <v>4</v>
      </c>
      <c r="D138" s="67"/>
      <c r="E138" s="31"/>
      <c r="F138" s="32">
        <f>F127+F137</f>
        <v>500</v>
      </c>
      <c r="G138" s="32">
        <f t="shared" ref="G138" si="60">G127+G137</f>
        <v>22</v>
      </c>
      <c r="H138" s="32">
        <f t="shared" ref="H138" si="61">H127+H137</f>
        <v>32</v>
      </c>
      <c r="I138" s="32">
        <f t="shared" ref="I138" si="62">I127+I137</f>
        <v>55</v>
      </c>
      <c r="J138" s="32">
        <f t="shared" ref="J138:L138" si="63">J127+J137</f>
        <v>603</v>
      </c>
      <c r="K138" s="32"/>
      <c r="L138" s="32">
        <f t="shared" si="63"/>
        <v>79.02000000000001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80</v>
      </c>
      <c r="F139" s="40">
        <v>150</v>
      </c>
      <c r="G139" s="40">
        <v>8</v>
      </c>
      <c r="H139" s="40">
        <v>6</v>
      </c>
      <c r="I139" s="40">
        <v>36</v>
      </c>
      <c r="J139" s="40">
        <v>234</v>
      </c>
      <c r="K139" s="41" t="s">
        <v>82</v>
      </c>
      <c r="L139" s="40">
        <v>16.440000000000001</v>
      </c>
    </row>
    <row r="140" spans="1:12" ht="15.75" thickBot="1" x14ac:dyDescent="0.3">
      <c r="A140" s="23"/>
      <c r="B140" s="15"/>
      <c r="C140" s="11"/>
      <c r="D140" s="52" t="s">
        <v>87</v>
      </c>
      <c r="E140" s="42" t="s">
        <v>98</v>
      </c>
      <c r="F140" s="43">
        <v>75</v>
      </c>
      <c r="G140" s="43">
        <v>14</v>
      </c>
      <c r="H140" s="43">
        <v>3</v>
      </c>
      <c r="I140" s="43">
        <v>10</v>
      </c>
      <c r="J140" s="43">
        <v>126</v>
      </c>
      <c r="K140" s="44" t="s">
        <v>99</v>
      </c>
      <c r="L140" s="43">
        <v>53.49</v>
      </c>
    </row>
    <row r="141" spans="1:12" ht="15" x14ac:dyDescent="0.25">
      <c r="A141" s="23"/>
      <c r="B141" s="15"/>
      <c r="C141" s="11"/>
      <c r="D141" s="7" t="s">
        <v>22</v>
      </c>
      <c r="E141" s="42" t="s">
        <v>46</v>
      </c>
      <c r="F141" s="43">
        <v>180</v>
      </c>
      <c r="G141" s="43">
        <v>0</v>
      </c>
      <c r="H141" s="43">
        <v>0</v>
      </c>
      <c r="I141" s="43">
        <v>6</v>
      </c>
      <c r="J141" s="43">
        <v>25</v>
      </c>
      <c r="K141" s="44" t="s">
        <v>60</v>
      </c>
      <c r="L141" s="43">
        <v>3.48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90</v>
      </c>
      <c r="F142" s="43">
        <v>100</v>
      </c>
      <c r="G142" s="43">
        <v>7</v>
      </c>
      <c r="H142" s="43">
        <v>1</v>
      </c>
      <c r="I142" s="43">
        <v>45</v>
      </c>
      <c r="J142" s="43">
        <v>219</v>
      </c>
      <c r="K142" s="44" t="s">
        <v>44</v>
      </c>
      <c r="L142" s="56">
        <v>5.6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505</v>
      </c>
      <c r="G146" s="19">
        <f t="shared" ref="G146:J146" si="64">SUM(G139:G145)</f>
        <v>29</v>
      </c>
      <c r="H146" s="19">
        <f t="shared" si="64"/>
        <v>10</v>
      </c>
      <c r="I146" s="19">
        <f t="shared" si="64"/>
        <v>97</v>
      </c>
      <c r="J146" s="19">
        <f t="shared" si="64"/>
        <v>604</v>
      </c>
      <c r="K146" s="25"/>
      <c r="L146" s="19">
        <f t="shared" ref="L146" si="65">SUM(L139:L145)</f>
        <v>79.010000000000005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6">SUM(G147:G155)</f>
        <v>0</v>
      </c>
      <c r="H156" s="19">
        <f t="shared" si="66"/>
        <v>0</v>
      </c>
      <c r="I156" s="19">
        <f t="shared" si="66"/>
        <v>0</v>
      </c>
      <c r="J156" s="19">
        <f t="shared" si="66"/>
        <v>0</v>
      </c>
      <c r="K156" s="25"/>
      <c r="L156" s="19">
        <f t="shared" ref="L156" si="67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6" t="s">
        <v>4</v>
      </c>
      <c r="D157" s="67"/>
      <c r="E157" s="31"/>
      <c r="F157" s="32">
        <f>F146+F156</f>
        <v>505</v>
      </c>
      <c r="G157" s="32">
        <f t="shared" ref="G157" si="68">G146+G156</f>
        <v>29</v>
      </c>
      <c r="H157" s="32">
        <f t="shared" ref="H157" si="69">H146+H156</f>
        <v>10</v>
      </c>
      <c r="I157" s="32">
        <f t="shared" ref="I157" si="70">I146+I156</f>
        <v>97</v>
      </c>
      <c r="J157" s="32">
        <f t="shared" ref="J157:L157" si="71">J146+J156</f>
        <v>604</v>
      </c>
      <c r="K157" s="32"/>
      <c r="L157" s="32">
        <f t="shared" si="71"/>
        <v>79.010000000000005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76</v>
      </c>
      <c r="F158" s="40">
        <v>180</v>
      </c>
      <c r="G158" s="40">
        <v>19</v>
      </c>
      <c r="H158" s="40">
        <v>6</v>
      </c>
      <c r="I158" s="40">
        <v>16</v>
      </c>
      <c r="J158" s="40">
        <v>196</v>
      </c>
      <c r="K158" s="41" t="s">
        <v>79</v>
      </c>
      <c r="L158" s="62">
        <v>47.1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41</v>
      </c>
      <c r="F160" s="43">
        <v>180</v>
      </c>
      <c r="G160" s="43">
        <v>3</v>
      </c>
      <c r="H160" s="43">
        <v>3</v>
      </c>
      <c r="I160" s="43">
        <v>10</v>
      </c>
      <c r="J160" s="43">
        <v>77</v>
      </c>
      <c r="K160" s="44" t="s">
        <v>43</v>
      </c>
      <c r="L160" s="43">
        <v>9.7200000000000006</v>
      </c>
    </row>
    <row r="161" spans="1:12" ht="15" x14ac:dyDescent="0.25">
      <c r="A161" s="23"/>
      <c r="B161" s="15"/>
      <c r="C161" s="11"/>
      <c r="D161" s="7" t="s">
        <v>23</v>
      </c>
      <c r="E161" s="42" t="s">
        <v>47</v>
      </c>
      <c r="F161" s="43">
        <v>80</v>
      </c>
      <c r="G161" s="43">
        <v>6</v>
      </c>
      <c r="H161" s="43">
        <v>1</v>
      </c>
      <c r="I161" s="43">
        <v>36</v>
      </c>
      <c r="J161" s="43">
        <v>172</v>
      </c>
      <c r="K161" s="44" t="s">
        <v>56</v>
      </c>
      <c r="L161" s="56">
        <v>5.6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51" t="s">
        <v>26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51" t="s">
        <v>30</v>
      </c>
      <c r="E164" s="42" t="s">
        <v>77</v>
      </c>
      <c r="F164" s="43">
        <v>180</v>
      </c>
      <c r="G164" s="43">
        <v>1</v>
      </c>
      <c r="H164" s="43">
        <v>0</v>
      </c>
      <c r="I164" s="43">
        <v>30</v>
      </c>
      <c r="J164" s="43">
        <v>121</v>
      </c>
      <c r="K164" s="44" t="s">
        <v>44</v>
      </c>
      <c r="L164" s="43">
        <v>17.420000000000002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620</v>
      </c>
      <c r="G165" s="19">
        <f t="shared" ref="G165:J165" si="72">SUM(G158:G164)</f>
        <v>29</v>
      </c>
      <c r="H165" s="19">
        <f t="shared" si="72"/>
        <v>10</v>
      </c>
      <c r="I165" s="19">
        <f t="shared" si="72"/>
        <v>92</v>
      </c>
      <c r="J165" s="19">
        <f t="shared" si="72"/>
        <v>566</v>
      </c>
      <c r="K165" s="25"/>
      <c r="L165" s="19">
        <f t="shared" ref="L165" si="73">SUM(L158:L164)</f>
        <v>79.84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4">SUM(G166:G174)</f>
        <v>0</v>
      </c>
      <c r="H175" s="19">
        <f t="shared" si="74"/>
        <v>0</v>
      </c>
      <c r="I175" s="19">
        <f t="shared" si="74"/>
        <v>0</v>
      </c>
      <c r="J175" s="19">
        <f t="shared" si="74"/>
        <v>0</v>
      </c>
      <c r="K175" s="25"/>
      <c r="L175" s="19">
        <f t="shared" ref="L175" si="75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6" t="s">
        <v>4</v>
      </c>
      <c r="D176" s="67"/>
      <c r="E176" s="31"/>
      <c r="F176" s="32">
        <f>F165+F175</f>
        <v>620</v>
      </c>
      <c r="G176" s="32">
        <f t="shared" ref="G176" si="76">G165+G175</f>
        <v>29</v>
      </c>
      <c r="H176" s="32">
        <f t="shared" ref="H176" si="77">H165+H175</f>
        <v>10</v>
      </c>
      <c r="I176" s="32">
        <f t="shared" ref="I176" si="78">I165+I175</f>
        <v>92</v>
      </c>
      <c r="J176" s="32">
        <f t="shared" ref="J176:L176" si="79">J165+J175</f>
        <v>566</v>
      </c>
      <c r="K176" s="32"/>
      <c r="L176" s="32">
        <f t="shared" si="79"/>
        <v>79.84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67</v>
      </c>
      <c r="F177" s="40">
        <v>200</v>
      </c>
      <c r="G177" s="40">
        <v>5</v>
      </c>
      <c r="H177" s="40">
        <v>5</v>
      </c>
      <c r="I177" s="40">
        <v>29</v>
      </c>
      <c r="J177" s="40">
        <v>185</v>
      </c>
      <c r="K177" s="41" t="s">
        <v>69</v>
      </c>
      <c r="L177" s="40">
        <v>7.88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51</v>
      </c>
      <c r="F179" s="43">
        <v>180</v>
      </c>
      <c r="G179" s="43">
        <v>0</v>
      </c>
      <c r="H179" s="43">
        <v>0</v>
      </c>
      <c r="I179" s="43">
        <v>6</v>
      </c>
      <c r="J179" s="43">
        <v>24</v>
      </c>
      <c r="K179" s="44" t="s">
        <v>55</v>
      </c>
      <c r="L179" s="43">
        <v>1.42</v>
      </c>
    </row>
    <row r="180" spans="1:12" ht="15" x14ac:dyDescent="0.25">
      <c r="A180" s="23"/>
      <c r="B180" s="15"/>
      <c r="C180" s="11"/>
      <c r="D180" s="7" t="s">
        <v>23</v>
      </c>
      <c r="E180" s="42" t="s">
        <v>86</v>
      </c>
      <c r="F180" s="43">
        <v>40</v>
      </c>
      <c r="G180" s="43">
        <v>3</v>
      </c>
      <c r="H180" s="43">
        <v>0</v>
      </c>
      <c r="I180" s="43">
        <v>20</v>
      </c>
      <c r="J180" s="43">
        <v>94</v>
      </c>
      <c r="K180" s="44" t="s">
        <v>56</v>
      </c>
      <c r="L180" s="43">
        <v>2.72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25.5" x14ac:dyDescent="0.25">
      <c r="A182" s="23"/>
      <c r="B182" s="15"/>
      <c r="C182" s="11"/>
      <c r="D182" s="61" t="s">
        <v>26</v>
      </c>
      <c r="E182" s="42" t="s">
        <v>68</v>
      </c>
      <c r="F182" s="43">
        <v>70</v>
      </c>
      <c r="G182" s="43">
        <v>9</v>
      </c>
      <c r="H182" s="43">
        <v>17</v>
      </c>
      <c r="I182" s="43">
        <v>16</v>
      </c>
      <c r="J182" s="43">
        <v>252</v>
      </c>
      <c r="K182" s="44" t="s">
        <v>70</v>
      </c>
      <c r="L182" s="43">
        <v>20.149999999999999</v>
      </c>
    </row>
    <row r="183" spans="1:12" ht="15" x14ac:dyDescent="0.25">
      <c r="A183" s="23"/>
      <c r="B183" s="15"/>
      <c r="C183" s="11"/>
      <c r="D183" s="61" t="s">
        <v>30</v>
      </c>
      <c r="E183" s="42" t="s">
        <v>92</v>
      </c>
      <c r="F183" s="43">
        <v>100</v>
      </c>
      <c r="G183" s="43">
        <v>3</v>
      </c>
      <c r="H183" s="43">
        <v>2</v>
      </c>
      <c r="I183" s="43">
        <v>5</v>
      </c>
      <c r="J183" s="43">
        <v>58</v>
      </c>
      <c r="K183" s="44" t="s">
        <v>44</v>
      </c>
      <c r="L183" s="56">
        <v>49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590</v>
      </c>
      <c r="G184" s="19">
        <f t="shared" ref="G184:J184" si="80">SUM(G177:G183)</f>
        <v>20</v>
      </c>
      <c r="H184" s="19">
        <f t="shared" si="80"/>
        <v>24</v>
      </c>
      <c r="I184" s="19">
        <f t="shared" si="80"/>
        <v>76</v>
      </c>
      <c r="J184" s="19">
        <f t="shared" si="80"/>
        <v>613</v>
      </c>
      <c r="K184" s="25"/>
      <c r="L184" s="19">
        <f t="shared" ref="L184" si="81">SUM(L177:L183)</f>
        <v>81.17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2">SUM(G185:G193)</f>
        <v>0</v>
      </c>
      <c r="H194" s="19">
        <f t="shared" si="82"/>
        <v>0</v>
      </c>
      <c r="I194" s="19">
        <f t="shared" si="82"/>
        <v>0</v>
      </c>
      <c r="J194" s="19">
        <f t="shared" si="82"/>
        <v>0</v>
      </c>
      <c r="K194" s="25"/>
      <c r="L194" s="19">
        <f t="shared" ref="L194" si="83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6" t="s">
        <v>4</v>
      </c>
      <c r="D195" s="67"/>
      <c r="E195" s="31"/>
      <c r="F195" s="32">
        <f>F184+F194</f>
        <v>590</v>
      </c>
      <c r="G195" s="32">
        <f t="shared" ref="G195" si="84">G184+G194</f>
        <v>20</v>
      </c>
      <c r="H195" s="32">
        <f t="shared" ref="H195" si="85">H184+H194</f>
        <v>24</v>
      </c>
      <c r="I195" s="32">
        <f t="shared" ref="I195" si="86">I184+I194</f>
        <v>76</v>
      </c>
      <c r="J195" s="32">
        <f t="shared" ref="J195:L195" si="87">J184+J194</f>
        <v>613</v>
      </c>
      <c r="K195" s="32"/>
      <c r="L195" s="32">
        <f t="shared" si="87"/>
        <v>81.17</v>
      </c>
    </row>
    <row r="196" spans="1:12" x14ac:dyDescent="0.2">
      <c r="A196" s="27"/>
      <c r="B196" s="28"/>
      <c r="C196" s="68" t="s">
        <v>5</v>
      </c>
      <c r="D196" s="68"/>
      <c r="E196" s="68"/>
      <c r="F196" s="34">
        <f>(F24+F43+F62+F81+F100+F119+F138+F157+F176+F195)/(IF(F24=0,0,1)+IF(F43=0,0,1)+IF(F62=0,0,1)+IF(F81=0,0,1)+IF(F100=0,0,1)+IF(F119=0,0,1)+IF(F138=0,0,1)+IF(F157=0,0,1)+IF(F176=0,0,1)+IF(F195=0,0,1))</f>
        <v>567</v>
      </c>
      <c r="G196" s="34">
        <f t="shared" ref="G196:J196" si="88">(G24+G43+G62+G81+G100+G119+G138+G157+G176+G195)/(IF(G24=0,0,1)+IF(G43=0,0,1)+IF(G62=0,0,1)+IF(G81=0,0,1)+IF(G100=0,0,1)+IF(G119=0,0,1)+IF(G138=0,0,1)+IF(G157=0,0,1)+IF(G176=0,0,1)+IF(G195=0,0,1))</f>
        <v>28.4</v>
      </c>
      <c r="H196" s="34">
        <f t="shared" si="88"/>
        <v>19</v>
      </c>
      <c r="I196" s="34">
        <f t="shared" si="88"/>
        <v>81.2</v>
      </c>
      <c r="J196" s="34">
        <f t="shared" si="88"/>
        <v>613.6</v>
      </c>
      <c r="K196" s="34"/>
      <c r="L196" s="59">
        <f t="shared" ref="L196" si="89">(L24+L43+L62+L81+L100+L119+L138+L157+L176+L195)/(IF(L24=0,0,1)+IF(L43=0,0,1)+IF(L62=0,0,1)+IF(L81=0,0,1)+IF(L100=0,0,1)+IF(L119=0,0,1)+IF(L138=0,0,1)+IF(L157=0,0,1)+IF(L176=0,0,1)+IF(L195=0,0,1))</f>
        <v>79.578000000000003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</cp:lastModifiedBy>
  <cp:lastPrinted>2025-03-27T13:53:47Z</cp:lastPrinted>
  <dcterms:created xsi:type="dcterms:W3CDTF">2022-05-16T14:23:56Z</dcterms:created>
  <dcterms:modified xsi:type="dcterms:W3CDTF">2026-01-21T16:59:44Z</dcterms:modified>
</cp:coreProperties>
</file>